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c9a-cfs-user.infra.be.ch\ac9a-cfs-user\UserHomes\najg\Z_Systems\RedirectedFolders\Documents\CMI\e132c72e85384e74bea6ce18b499f0a5\"/>
    </mc:Choice>
  </mc:AlternateContent>
  <xr:revisionPtr revIDLastSave="0" documentId="13_ncr:1_{AE20F97D-493E-47D3-AB82-0B2EA6163DC2}" xr6:coauthVersionLast="47" xr6:coauthVersionMax="47" xr10:uidLastSave="{00000000-0000-0000-0000-000000000000}"/>
  <bookViews>
    <workbookView xWindow="28680" yWindow="-120" windowWidth="29040" windowHeight="15720" xr2:uid="{DFC8B5F4-C25C-449E-845B-847223AB2243}"/>
  </bookViews>
  <sheets>
    <sheet name="Tabelle1" sheetId="1" r:id="rId1"/>
    <sheet name="Tabelle2" sheetId="2" r:id="rId2"/>
  </sheets>
  <definedNames>
    <definedName name="_xlnm._FilterDatabase" localSheetId="0" hidden="1">Tabelle1!$A$1:$H$36</definedName>
    <definedName name="_xlnm.Print_Area" localSheetId="0">Tabelle1!$A$1:$H$51</definedName>
    <definedName name="_xlnm.Print_Titles" localSheetId="0">Tabelle1!$1:$1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F51" i="1" s="1"/>
  <c r="E4" i="1"/>
  <c r="F8" i="1"/>
  <c r="E8" i="1"/>
  <c r="F41" i="1"/>
  <c r="E41" i="1"/>
  <c r="F29" i="1"/>
  <c r="E29" i="1"/>
  <c r="F50" i="1"/>
  <c r="E50" i="1"/>
  <c r="F43" i="1"/>
  <c r="E43" i="1"/>
  <c r="F16" i="1"/>
  <c r="E16" i="1"/>
  <c r="F14" i="1"/>
  <c r="E14" i="1"/>
  <c r="F10" i="1"/>
  <c r="E10" i="1"/>
  <c r="E51" i="1" l="1"/>
</calcChain>
</file>

<file path=xl/sharedStrings.xml><?xml version="1.0" encoding="utf-8"?>
<sst xmlns="http://schemas.openxmlformats.org/spreadsheetml/2006/main" count="219" uniqueCount="139">
  <si>
    <t xml:space="preserve">Cercle électoral </t>
  </si>
  <si>
    <t>Préfecture</t>
  </si>
  <si>
    <t>Point de livraison</t>
  </si>
  <si>
    <t>Contact</t>
  </si>
  <si>
    <t>Tirage allmand</t>
  </si>
  <si>
    <t>Tirage français</t>
  </si>
  <si>
    <t>Délai de 
livraison</t>
  </si>
  <si>
    <t>Remarques</t>
  </si>
  <si>
    <t>Jura bernois</t>
  </si>
  <si>
    <t>Jura bernois
pref.jurabernois@be.ch
031 635 96 26</t>
  </si>
  <si>
    <t>Prélude SA
Rue de la Pron
2735 Malleray</t>
  </si>
  <si>
    <t>032 482 69 69</t>
  </si>
  <si>
    <t>13.02.2026
12 h 00</t>
  </si>
  <si>
    <t>La livraison doit se faire par la Rue de la Pron, au sud du bâtiment</t>
  </si>
  <si>
    <t>La Pimpinière
Rue Pierre-Jolissaint 35 
2610 Saint-Imier</t>
  </si>
  <si>
    <t>032 552 23 34</t>
  </si>
  <si>
    <t>Jura bernois total</t>
  </si>
  <si>
    <t>Bienne-Seeland</t>
  </si>
  <si>
    <t>Biel/Bienne 
rsta.biel-bienne@be.ch
031 635 25 00</t>
  </si>
  <si>
    <t>Madame Corinne Kohler
032 344 80 60 (centrale téléphonique)
032 344 80 96 (ligne directe)
corinne.kohler@battenberg.ch</t>
  </si>
  <si>
    <t>Biel/Bienne
rsta.biel-bienne@be.ch
031 635 25 00</t>
  </si>
  <si>
    <t>Monsieur Raphael Stooss
032 326 11 31
079 279 68 78
raphael.stooss@biel-bienne.ch</t>
  </si>
  <si>
    <t>Seeland
rsta.seeland@be.ch
031 636 30 00</t>
  </si>
  <si>
    <t>Funke Lettershop AG
Bernstrasse 223
3052 Zollikofen</t>
  </si>
  <si>
    <t>Monsieur Johannes Hauser
031 911 71 11
j.hauser@lettershop.ch</t>
  </si>
  <si>
    <t>13.02.2026
16 h 00</t>
  </si>
  <si>
    <t>Bienne-Seeland total</t>
  </si>
  <si>
    <t>Haute-Argovie</t>
  </si>
  <si>
    <t>Haute-Argovie
rsta.oberaargau@be.ch
031 636 26 27</t>
  </si>
  <si>
    <t>Stiftung WBM Madiswil
Unterdorfstrasse 62
4934 Madiswil</t>
  </si>
  <si>
    <t>062 957 99 99</t>
  </si>
  <si>
    <t>12.02.2026
12 h 00</t>
  </si>
  <si>
    <t>Haute-Argovie total</t>
  </si>
  <si>
    <t>Emmental</t>
  </si>
  <si>
    <t>Emmental
rsta.emmental@be.ch
031 635 34 50</t>
  </si>
  <si>
    <t>SAZ Schulungs- und Arbeitszentrum für Behinderte
Burgergasse 5
3400 Burgdorf</t>
  </si>
  <si>
    <t>034 427 61 00</t>
  </si>
  <si>
    <t>13.02.2026
14 h 00</t>
  </si>
  <si>
    <t>BEWO Genossenschaft
Krauchthalstrasse 22
3414 Oberburg</t>
  </si>
  <si>
    <t>034 426 12 12</t>
  </si>
  <si>
    <t>Stiftung BWO ADW-Werkstatt
Bäraustrasse 48a
3552 Bärau</t>
  </si>
  <si>
    <t>034 409 18 18</t>
  </si>
  <si>
    <t>Emmental total</t>
  </si>
  <si>
    <t>Bern</t>
  </si>
  <si>
    <t>Bern-Mittelland
rsta.bern-mittelland@be.ch
031 635 94 32 / 031 636 94 28</t>
  </si>
  <si>
    <t>Buchbinderei Grolimund AG Industriestrasse 4
4153 Reinach BL</t>
  </si>
  <si>
    <t>Madame Iris Aeschlimann
Iris.aeschlimann@bern.ch</t>
  </si>
  <si>
    <t>09.02.2026
10 h 00</t>
  </si>
  <si>
    <t>La ville de Berne emballe le matériel mécaniquement, ce qui implique des exigences supplémentaires : les documents de propagande doivent impérativement présenter un bord fermé sur le côté long. S’ils ne comprennent qu’une seule feuille, elle doit être en papier de qualité 120 g/m2. 
Il appartient aux candidates et candidates/partis/groupements de récupérer les éventuels restes de matériel (de propagande).
Les frais occasionnés par des emballages ou des envois supplémentaires sont directement facturés par Buchbinderei Grolimund AG aux candidates et candidates/partis.</t>
  </si>
  <si>
    <t>Berne total</t>
  </si>
  <si>
    <t>Mittelland septentrional</t>
  </si>
  <si>
    <t>Blinden-
Behindertenzentrum Bern
Betrieb B
Stationsstrasse 15
3097 Liebefeld</t>
  </si>
  <si>
    <t>auftragsabwicklung@b-bern.ch, 031 306 39 00</t>
  </si>
  <si>
    <t> </t>
  </si>
  <si>
    <t>Monsieur Hauser, 031 911 71 00
J.Hauser@lettershop.ch</t>
  </si>
  <si>
    <t xml:space="preserve">Horaires de livraison : de 08 h 00 à 12 h 00 et 
de 13 h 30 à 16 h 00 </t>
  </si>
  <si>
    <t>Gemeindeverwaltung
Kriechenwil
Gemeindehausstrasse 4
3179 Kriechenwil</t>
  </si>
  <si>
    <t>Jana Vonlanthen, 031 747 89 75
jana.vonlanthen@kriechenwil.ch</t>
  </si>
  <si>
    <t>Gemeindeverwaltung Wileroltigen
Oberdorf 35a
3207 Wileroltigen</t>
  </si>
  <si>
    <t>Gemeindeschreiberei, 031 755 50 24
gemeindeverwaltung@wileroltigen.ch</t>
  </si>
  <si>
    <t>Gemeindeverwaltung
Erdgeschoss
Thunstrasse 74
3074 Muri b. Bern</t>
  </si>
  <si>
    <t>Katja Schönholzer, 079 711 00 99
katja.schoenholzer@muri-guemligen.ch
Questions en lien avec la livraison :
Claudia Rolli, 079 393 26 12
claudia.rolli@muri-guemligen.ch</t>
  </si>
  <si>
    <t>13.02.2026
11 h 30</t>
  </si>
  <si>
    <t>Matériel de propagande regroupé sur Europallette
Horaires de livraison :
Le lundi : 8 h 00 - 11 h 30 / 13 h 30 - 17 h 00
Le mardi : 8 h 00 - 11 h 30 / 13 h 30 - 17 h 00
Le mercredi : 8 h 00 - 11 h 30
Le jeudi : 8 h 00 - 11 h 30 / 13 h 30 - 17 h 00
Le vendredi : 8 h 00 - 11 h 30
Merci de prévenir à l’avance Mme Claudia Rolli par téléphone (079 363 26 12).</t>
  </si>
  <si>
    <t>GEWA
Grubenstrasse 22
3322 Urtenen-Schönbühl</t>
  </si>
  <si>
    <t>Brigitte Stettler, 031 919 46 31
brigitte.stettler@gewa.ch</t>
  </si>
  <si>
    <t>Horaires de livraison des marchandises Grubenstrasse 22, Schönbühl:
Du lundi au jeudi : 8 h 00 - 12 h 00 / 13 h 00 - 16 h 00
Le vendredi matin : 8 h 00 - 12 h 00 (fermé le vendredi après-midi)
Merci d’annoncer les livraisons 48 heures à l’avance par courriel (konfektion@gewa.ch).
Apposer la mention « Élections BE 2026 » sur chaque palette ou chaque caisse.</t>
  </si>
  <si>
    <t>Justizvollzugsanstalt
Hindelbank
von Erlachweg 2
3324 Hindelbank</t>
  </si>
  <si>
    <t>Thomas Beerli
031 636 37 85
thomas.beerli@be.ch</t>
  </si>
  <si>
    <t>Horaires de livraison :
Du lundi au jeudi : 8 h 15 – 11 h 45  / 13 h 15 – 16 h 30
Le vendredi : 8 h 15 – 11 h 45
Merci de prévenir à l’avance M. Thomas Beerli par téléphone (031 636 37 85).</t>
  </si>
  <si>
    <t>Mailing Street Funke &amp; Co.
Saanefeldstrasse 2
3178  Bösingen</t>
  </si>
  <si>
    <t>Markus Funke, 031 301 03 03
EG Worb: C. Reusser
christian.reusser@worb.ch
EG Meikirch: M. Rufer 
mario.rufer@meikirch.ch</t>
  </si>
  <si>
    <t>Horaires de livraison :  8 h 00 – 12 h 00 / 13 h 00 – 17 h 00
Si le matériel de propagande ne comprend qu’une seule feuille, la qualité du papier doit être d’au moins 90 g/m2. En raison du calendrier serré, l’entreprise d’emballage souhaite que le matériel publicitaire lui soit livré à l’avance.</t>
  </si>
  <si>
    <t>SAZ Burgdorf
Burgergasse 5
3400 Burgdorf</t>
  </si>
  <si>
    <t>Jonas Heiniger, 034 427 61 55
jonas.heiniger@sazburgdorf.ch</t>
  </si>
  <si>
    <t>Horaires de livraison : 
de 07 h 30 à 12 h 00 et de 12 h 45 à 16 h 00.
Merci d’annoncer votre livraison par téléphone à Monsieur René Wolfisberg : 034 427 61 55</t>
  </si>
  <si>
    <t>Stiftung Bernaville
Langenwilweg 94
3150 Schwarzenburg</t>
  </si>
  <si>
    <t>Monsieur Marco Straubhaar 
031 734 18 75 mst@bernaville.ch</t>
  </si>
  <si>
    <t xml:space="preserve">Horaires de livraison : 
de 08 h 15 à 11 h 45 et de 13 h 30 à 16 h 30 </t>
  </si>
  <si>
    <t>Stiftung Heilsarmee Schweiz Buchseegut                        Wohn- und Werkstätten Buchseeweg 15                   3098 Köniz</t>
  </si>
  <si>
    <t>Gemeinde Mühleberg: 
Max Gutjahr 031 970 63 57 max.gutjahr@heilsarmee.ch oder Rebecca Krapf 031 970 63 71 rebecca.krapf@heilsarmee.ch</t>
  </si>
  <si>
    <t>Lors de la livraison, merci de contacter R. Krapf pour connaître l’emplacement.</t>
  </si>
  <si>
    <t>UPD Bern
Werkstätten Bern, Ausrüsterei
Sägestrasse 75
3098 Köniz</t>
  </si>
  <si>
    <t>János Gazdag, Ausrüsterei, 
058 630 76 43
ausruesterei@upd.ch
Ittigen: Dirk Kredtke, 031 925 22 09 Dirk.kredtke@ittigen.ch
Ostermundigen: Marco Schnell, 
031 930 14 56
einwohnerdienste@ostermundigen.ch</t>
  </si>
  <si>
    <t>Horaires de livraison : 
de 08 h 30 à 11 h 45 et de 13 h 00 à 16 h 00 
(téléphone : 058 630 76 43)</t>
  </si>
  <si>
    <t>Mittelland septentrional total</t>
  </si>
  <si>
    <t>Mittelland méridional</t>
  </si>
  <si>
    <t>auftragsabwicklung@b-bern.ch, 
031 306 39 00</t>
  </si>
  <si>
    <t>Du lundi au jeudi : 8 h 00 - 12 h 00 / 13 h 00 - 16 h 00</t>
  </si>
  <si>
    <t>Feuerwehrmagazin
Konolfingen
Bernstrasse 29
3510 Konolfingen</t>
  </si>
  <si>
    <t>Mara Baumberger
031 790 45 58
mara.baumberger@konolfingen.ch</t>
  </si>
  <si>
    <t>Attention : contacter impérativement M. Remo Dällenbach (responsable) pour l’informer de la livraison (078 814 56 39).</t>
  </si>
  <si>
    <t>Horaires de livraison : 
8 h 00 - 12 h 00 / 13 h 30 - 16 h 00
La commune de Köniz emballe le matériel mécaniquement, ce qui implique des exigences supplémentaires : les documents de propagande doivent impérativement présenter un bord fermé sur le côté long. S’ils ne comprennent qu’une seule feuille, elle doit être en papier de qualité 120 g/m2. En raison du calendrier serré, l’entreprise d’emballage souhaite que le matériel de propagande lui soit livré à l’avance.</t>
  </si>
  <si>
    <t>Gemeindeverwaltung
Kaufdorf
Dorfstrasse 10
3126 Kaufdorf</t>
  </si>
  <si>
    <t>Urs Grünig, 031 809 04 39
urs.gruenig@kaufdorf.ch</t>
  </si>
  <si>
    <t>Gemeindeverwaltung Schulhausstrasse 6             3510 Freimettigen</t>
  </si>
  <si>
    <t>Irene Locher irene.locher@freimettigen.ch
031 791 13 42</t>
  </si>
  <si>
    <t>Merci d’annoncer votre livraison par téléphone : Horaires d’ouverture : 
du lundi au jeudi : 8 h 00 - 11 h 30. 
Le lundi : 13 h 30 - 18 h 30 
et le mercredi :  13 h 30 - 17 h 00</t>
  </si>
  <si>
    <t>Herr Jonas Heiniger
034 427 61 55
jonas.heiniger@sazburgdorf.ch</t>
  </si>
  <si>
    <t>Schlossgarten Riggisberg
Werkhaus
Niesenweg 15
3132 Riggisberg</t>
  </si>
  <si>
    <t>Chanelle Gerhardt, 031 808 82 53
werkhaus@schlogari.ch</t>
  </si>
  <si>
    <t>Il appartient aux candidates et candidats/partis/groupements de récupérer les éventuels restes de matériel (de propagande).
Matériel de propagande regroupé sur Europallette
Horaires de livraison :
Du lundi au jeudi : 8 h 00 - 12 h 00 / 13 h 00 - 16 h 00
Le vendredi : 8 h 00 - 11 h 30
Merci de prévenir à l’avance Mme Chanelle Gerhardt par téléphone (031 808 82 53).
En raison du calendrier serré, l’entreprise d’emballage souhaite que le matériel de propagande lui soit livré à l’avance.</t>
  </si>
  <si>
    <t>Monsieur Marco Straubhaar
031 734 21 21
marco.straubhaar@bernaville.ch</t>
  </si>
  <si>
    <t>Stiftung SILEA Thun
Militärstrasse 6
3600 Thun
Livraison des marchandises :
Florastrasse, Werktor 7</t>
  </si>
  <si>
    <t>Stiftung TRANSfair
Im Schoren 23
3604 Thun</t>
  </si>
  <si>
    <t>Christine Pulfer Brand, 031 818 57 57
info@toffen.ch
Stiftung TRANSfair, 033 334 04 44
mail@trans-fair.ch</t>
  </si>
  <si>
    <t>17.02.2026 (ab 13.02.2026)</t>
  </si>
  <si>
    <t>Conditionné par type</t>
  </si>
  <si>
    <t>Stiftung Uetendorfberg Uetendorfberg 335                  3661 Uetendorf</t>
  </si>
  <si>
    <t>Adrian Ruef
033 346 03 33
adrian.ruef@stiftung-uetendorfberg.ch</t>
  </si>
  <si>
    <t xml:space="preserve">Horaires de livraison : 
de 08 h 00 à 12 h 00 et de 13 h 30 à 16 h 00 </t>
  </si>
  <si>
    <t>Mittelland méridional total</t>
  </si>
  <si>
    <t>Thoune</t>
  </si>
  <si>
    <t>Thoune
rsta.thun@be.ch
031 635 98 98</t>
  </si>
  <si>
    <t>033 334 17 21
produktion@stiftung-silea.ch</t>
  </si>
  <si>
    <t>Horaires de livraison :
Du lundi au jeudi jusqu’à 16 h 45
Le vendredi jusqu’à 15 h 45</t>
  </si>
  <si>
    <t>Thoune total</t>
  </si>
  <si>
    <t>Oberland</t>
  </si>
  <si>
    <t>Frutigen et Bas-Simmental
rsta.frutigen-niedersimmental@be.ch
031 635 23 50</t>
  </si>
  <si>
    <t>033 334 17 21</t>
  </si>
  <si>
    <t>ArWo Frutigland
Parallelstrasse 60
3714 Frutigen</t>
  </si>
  <si>
    <t>033 672 32 32</t>
  </si>
  <si>
    <t>Interlaken-Oberhasli
rsta.interlaken-oberhasli@be.ch
031 635 97 70</t>
  </si>
  <si>
    <t>Stiftung Sunneschyn 
Meiringen
Eisenbolgenstrasse 35
3860 Meiringen</t>
  </si>
  <si>
    <t>033 972 37 51</t>
  </si>
  <si>
    <t>Haut-Simmental et Gessenay
rsta.obersimmental-saanen@be.ch
031 635 37 37</t>
  </si>
  <si>
    <t>Werkstätte Bärgquelle
Gewerbestrasse 1
3770 Zweisimmen</t>
  </si>
  <si>
    <t>033 439 03 40</t>
  </si>
  <si>
    <t>Stiftung Alpenruhe
Alpenruhestrasse 26
3792 Saanen</t>
  </si>
  <si>
    <t>033 748 72 11</t>
  </si>
  <si>
    <t>Oberland total</t>
  </si>
  <si>
    <t>Total tous les cercles électoral</t>
  </si>
  <si>
    <t>Oui</t>
  </si>
  <si>
    <t>Non</t>
  </si>
  <si>
    <t>cf. horaires d’ouverture www.kriechenwil.ch ; en dehors des heures d’ouverture, merci de prévenir à l’avance M. Walter Zbinden (gardien) par téléphone 
(079 653 44 87).</t>
  </si>
  <si>
    <t>05.02.2026
16 h 00</t>
  </si>
  <si>
    <t>Stiftung Battenberg
Faubourg du Jura 42
2502 Biel</t>
  </si>
  <si>
    <t>BBZ Biel
Rue du Wasen 1
2502 Biel</t>
  </si>
  <si>
    <t>Karin Guggisberg, 033 334 17 21
kguggisberg@stiftung-silea.ch
produktion@stiftung-silea.ch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</si>
</sst>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rial"/>
      <family val="2"/>
    </font>
    <font>
      <sz val="8"/>
      <name val="Arial"/>
      <family val="2"/>
    </font>
    <font>
      <sz val="11"/>
      <color rgb="FF000000"/>
      <name val="Arial"/>
      <family val="2"/>
    </font>
    <font>
      <sz val="11"/>
      <color rgb="FF000000"/>
      <name val="Arial"/>
    </font>
    <font>
      <b/>
      <sz val="11"/>
      <color rgb="FF000000"/>
      <name val="Arial"/>
      <family val="2"/>
    </font>
    <font>
      <sz val="10.5"/>
      <color rgb="FF000000"/>
      <name val="Arial"/>
      <family val="2"/>
    </font>
    <font>
      <b/>
      <sz val="10.5"/>
      <color rgb="FF000000"/>
      <name val="Arial"/>
      <family val="2"/>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3">
    <xf numFmtId="0" fontId="0" fillId="0" borderId="0" xfId="0"/>
    <xf numFmtId="0" fontId="3" fillId="0" borderId="1" xfId="0" applyFont="1" applyBorder="1" applyAlignment="1">
      <alignment horizontal="left" vertical="top" wrapText="1"/>
    </xf>
    <xf numFmtId="3" fontId="2" fillId="0" borderId="1" xfId="0" applyNumberFormat="1" applyFont="1" applyBorder="1" applyAlignment="1">
      <alignment horizontal="right" vertical="top"/>
    </xf>
    <xf numFmtId="14"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xf>
    <xf numFmtId="0" fontId="2" fillId="0" borderId="1" xfId="0" applyFont="1" applyBorder="1" applyAlignment="1">
      <alignment vertical="top" wrapText="1"/>
    </xf>
    <xf numFmtId="14" fontId="3" fillId="0" borderId="1" xfId="0" applyNumberFormat="1" applyFont="1" applyBorder="1" applyAlignment="1">
      <alignment horizontal="left" vertical="top"/>
    </xf>
    <xf numFmtId="0" fontId="3" fillId="0" borderId="1" xfId="0" applyFont="1" applyBorder="1" applyAlignment="1">
      <alignment vertical="top" wrapText="1"/>
    </xf>
    <xf numFmtId="0" fontId="3" fillId="0" borderId="1" xfId="0" applyFont="1" applyBorder="1" applyAlignment="1">
      <alignment horizontal="right" vertical="top"/>
    </xf>
    <xf numFmtId="0" fontId="4" fillId="0" borderId="1" xfId="0" applyFont="1" applyBorder="1" applyAlignment="1">
      <alignment horizontal="left"/>
    </xf>
    <xf numFmtId="0" fontId="4" fillId="0" borderId="1" xfId="0" applyFont="1" applyBorder="1"/>
    <xf numFmtId="0" fontId="4" fillId="0" borderId="1" xfId="0" applyFont="1" applyBorder="1" applyAlignment="1">
      <alignment wrapText="1"/>
    </xf>
    <xf numFmtId="0" fontId="5" fillId="0" borderId="1" xfId="0" applyFont="1" applyBorder="1" applyAlignment="1">
      <alignment vertical="top"/>
    </xf>
    <xf numFmtId="0" fontId="2" fillId="0" borderId="1" xfId="0" applyFont="1" applyBorder="1" applyAlignment="1">
      <alignment horizontal="left" vertical="top"/>
    </xf>
    <xf numFmtId="0" fontId="2" fillId="0" borderId="1" xfId="0" applyFont="1" applyBorder="1"/>
    <xf numFmtId="0" fontId="6" fillId="0" borderId="1" xfId="0" applyFont="1" applyBorder="1" applyAlignment="1">
      <alignment vertical="top"/>
    </xf>
    <xf numFmtId="3" fontId="4" fillId="0" borderId="1" xfId="0" applyNumberFormat="1" applyFont="1" applyBorder="1" applyAlignment="1">
      <alignment horizontal="right" vertical="top"/>
    </xf>
    <xf numFmtId="0" fontId="4" fillId="0" borderId="1" xfId="0" applyFont="1" applyBorder="1" applyAlignment="1">
      <alignment vertical="top"/>
    </xf>
    <xf numFmtId="0" fontId="3" fillId="0" borderId="1" xfId="0" applyFont="1" applyBorder="1" applyAlignment="1">
      <alignment vertical="top"/>
    </xf>
    <xf numFmtId="14" fontId="2" fillId="0" borderId="1" xfId="0" applyNumberFormat="1" applyFont="1" applyBorder="1" applyAlignment="1">
      <alignment horizontal="left" vertical="top"/>
    </xf>
    <xf numFmtId="3" fontId="4" fillId="0" borderId="1" xfId="0" applyNumberFormat="1" applyFont="1" applyBorder="1"/>
    <xf numFmtId="3" fontId="3" fillId="0" borderId="1" xfId="0" applyNumberFormat="1" applyFont="1" applyBorder="1" applyAlignment="1">
      <alignment horizontal="right"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F4306-7D8D-4AD9-B08A-2579435169AC}">
  <sheetPr>
    <pageSetUpPr fitToPage="1"/>
  </sheetPr>
  <dimension ref="A1:H51"/>
  <sheetViews>
    <sheetView tabSelected="1" workbookViewId="0">
      <pane ySplit="1" topLeftCell="A36" activePane="bottomLeft" state="frozen"/>
      <selection pane="bottomLeft" activeCell="D39" sqref="D39"/>
    </sheetView>
  </sheetViews>
  <sheetFormatPr baseColWidth="10" defaultColWidth="11" defaultRowHeight="14.25" x14ac:dyDescent="0.2"/>
  <cols>
    <col min="1" max="1" width="19.375" bestFit="1" customWidth="1"/>
    <col min="2" max="2" width="31.5" bestFit="1" customWidth="1"/>
    <col min="3" max="3" width="25.75" bestFit="1" customWidth="1"/>
    <col min="4" max="4" width="33" customWidth="1"/>
    <col min="5" max="5" width="13.875" bestFit="1" customWidth="1"/>
    <col min="6" max="6" width="14.125" bestFit="1" customWidth="1"/>
    <col min="7" max="7" width="11.625" customWidth="1"/>
    <col min="8" max="8" width="46.5" bestFit="1" customWidth="1"/>
  </cols>
  <sheetData>
    <row r="1" spans="1:8" ht="30" x14ac:dyDescent="0.25">
      <c r="A1" s="10" t="s">
        <v>0</v>
      </c>
      <c r="B1" s="10" t="s">
        <v>1</v>
      </c>
      <c r="C1" s="10" t="s">
        <v>2</v>
      </c>
      <c r="D1" s="10" t="s">
        <v>3</v>
      </c>
      <c r="E1" s="11" t="s">
        <v>4</v>
      </c>
      <c r="F1" s="11" t="s">
        <v>5</v>
      </c>
      <c r="G1" s="12" t="s">
        <v>6</v>
      </c>
      <c r="H1" s="11" t="s">
        <v>7</v>
      </c>
    </row>
    <row r="2" spans="1:8" ht="42.75" x14ac:dyDescent="0.2">
      <c r="A2" s="13" t="s">
        <v>8</v>
      </c>
      <c r="B2" s="6" t="s">
        <v>9</v>
      </c>
      <c r="C2" s="6" t="s">
        <v>10</v>
      </c>
      <c r="D2" s="5" t="s">
        <v>11</v>
      </c>
      <c r="E2" s="2">
        <v>0</v>
      </c>
      <c r="F2" s="2">
        <v>18500</v>
      </c>
      <c r="G2" s="3" t="s">
        <v>12</v>
      </c>
      <c r="H2" s="6" t="s">
        <v>13</v>
      </c>
    </row>
    <row r="3" spans="1:8" ht="42.75" x14ac:dyDescent="0.2">
      <c r="A3" s="13" t="s">
        <v>8</v>
      </c>
      <c r="B3" s="6" t="s">
        <v>9</v>
      </c>
      <c r="C3" s="6" t="s">
        <v>14</v>
      </c>
      <c r="D3" s="5" t="s">
        <v>15</v>
      </c>
      <c r="E3" s="2">
        <v>0</v>
      </c>
      <c r="F3" s="2">
        <v>17500</v>
      </c>
      <c r="G3" s="3" t="s">
        <v>12</v>
      </c>
      <c r="H3" s="5"/>
    </row>
    <row r="4" spans="1:8" ht="15" x14ac:dyDescent="0.2">
      <c r="A4" s="16" t="s">
        <v>16</v>
      </c>
      <c r="B4" s="6"/>
      <c r="C4" s="6"/>
      <c r="D4" s="5"/>
      <c r="E4" s="17">
        <f>SUM(E2:E3)</f>
        <v>0</v>
      </c>
      <c r="F4" s="17">
        <f>SUM(F2:F3)</f>
        <v>36000</v>
      </c>
      <c r="G4" s="14"/>
      <c r="H4" s="5"/>
    </row>
    <row r="5" spans="1:8" ht="57" x14ac:dyDescent="0.2">
      <c r="A5" s="5" t="s">
        <v>17</v>
      </c>
      <c r="B5" s="6" t="s">
        <v>18</v>
      </c>
      <c r="C5" s="6" t="s">
        <v>136</v>
      </c>
      <c r="D5" s="6" t="s">
        <v>19</v>
      </c>
      <c r="E5" s="2">
        <v>30300</v>
      </c>
      <c r="F5" s="2">
        <v>4100</v>
      </c>
      <c r="G5" s="4" t="s">
        <v>12</v>
      </c>
      <c r="H5" s="5"/>
    </row>
    <row r="6" spans="1:8" ht="57" x14ac:dyDescent="0.2">
      <c r="A6" s="5" t="s">
        <v>17</v>
      </c>
      <c r="B6" s="6" t="s">
        <v>20</v>
      </c>
      <c r="C6" s="6" t="s">
        <v>137</v>
      </c>
      <c r="D6" s="6" t="s">
        <v>21</v>
      </c>
      <c r="E6" s="2">
        <v>19700</v>
      </c>
      <c r="F6" s="2">
        <v>13100</v>
      </c>
      <c r="G6" s="4" t="s">
        <v>12</v>
      </c>
      <c r="H6" s="5"/>
    </row>
    <row r="7" spans="1:8" ht="42.75" x14ac:dyDescent="0.2">
      <c r="A7" s="5" t="s">
        <v>17</v>
      </c>
      <c r="B7" s="6" t="s">
        <v>22</v>
      </c>
      <c r="C7" s="6" t="s">
        <v>23</v>
      </c>
      <c r="D7" s="6" t="s">
        <v>24</v>
      </c>
      <c r="E7" s="2">
        <v>58000</v>
      </c>
      <c r="F7" s="2">
        <v>2700</v>
      </c>
      <c r="G7" s="4" t="s">
        <v>25</v>
      </c>
      <c r="H7" s="5"/>
    </row>
    <row r="8" spans="1:8" ht="15" x14ac:dyDescent="0.2">
      <c r="A8" s="18" t="s">
        <v>26</v>
      </c>
      <c r="B8" s="6"/>
      <c r="C8" s="6"/>
      <c r="D8" s="6"/>
      <c r="E8" s="17">
        <f>SUM(E5:E7)</f>
        <v>108000</v>
      </c>
      <c r="F8" s="17">
        <f>SUM(F5:F7)</f>
        <v>19900</v>
      </c>
      <c r="G8" s="14"/>
      <c r="H8" s="5"/>
    </row>
    <row r="9" spans="1:8" ht="42.75" x14ac:dyDescent="0.2">
      <c r="A9" s="5" t="s">
        <v>27</v>
      </c>
      <c r="B9" s="6" t="s">
        <v>28</v>
      </c>
      <c r="C9" s="6" t="s">
        <v>29</v>
      </c>
      <c r="D9" s="5" t="s">
        <v>30</v>
      </c>
      <c r="E9" s="2">
        <v>63000</v>
      </c>
      <c r="F9" s="2">
        <v>0</v>
      </c>
      <c r="G9" s="4" t="s">
        <v>31</v>
      </c>
      <c r="H9" s="5"/>
    </row>
    <row r="10" spans="1:8" ht="15" x14ac:dyDescent="0.2">
      <c r="A10" s="18" t="s">
        <v>32</v>
      </c>
      <c r="B10" s="6"/>
      <c r="C10" s="6"/>
      <c r="D10" s="5"/>
      <c r="E10" s="17">
        <f>SUM(E9)</f>
        <v>63000</v>
      </c>
      <c r="F10" s="17">
        <f>SUM(F9)</f>
        <v>0</v>
      </c>
      <c r="G10" s="4"/>
      <c r="H10" s="5"/>
    </row>
    <row r="11" spans="1:8" ht="57" x14ac:dyDescent="0.2">
      <c r="A11" s="5" t="s">
        <v>33</v>
      </c>
      <c r="B11" s="6" t="s">
        <v>34</v>
      </c>
      <c r="C11" s="6" t="s">
        <v>35</v>
      </c>
      <c r="D11" s="5" t="s">
        <v>36</v>
      </c>
      <c r="E11" s="2">
        <v>29200</v>
      </c>
      <c r="F11" s="2">
        <v>0</v>
      </c>
      <c r="G11" s="4" t="s">
        <v>37</v>
      </c>
      <c r="H11" s="5"/>
    </row>
    <row r="12" spans="1:8" ht="42.75" x14ac:dyDescent="0.2">
      <c r="A12" s="5" t="s">
        <v>33</v>
      </c>
      <c r="B12" s="6" t="s">
        <v>34</v>
      </c>
      <c r="C12" s="6" t="s">
        <v>38</v>
      </c>
      <c r="D12" s="5" t="s">
        <v>39</v>
      </c>
      <c r="E12" s="2">
        <v>25800</v>
      </c>
      <c r="F12" s="2">
        <v>0</v>
      </c>
      <c r="G12" s="4" t="s">
        <v>37</v>
      </c>
      <c r="H12" s="5"/>
    </row>
    <row r="13" spans="1:8" ht="42.75" x14ac:dyDescent="0.2">
      <c r="A13" s="5" t="s">
        <v>33</v>
      </c>
      <c r="B13" s="6" t="s">
        <v>34</v>
      </c>
      <c r="C13" s="6" t="s">
        <v>40</v>
      </c>
      <c r="D13" s="5" t="s">
        <v>41</v>
      </c>
      <c r="E13" s="2">
        <v>26500</v>
      </c>
      <c r="F13" s="2">
        <v>0</v>
      </c>
      <c r="G13" s="4" t="s">
        <v>37</v>
      </c>
      <c r="H13" s="5"/>
    </row>
    <row r="14" spans="1:8" ht="15" x14ac:dyDescent="0.2">
      <c r="A14" s="18" t="s">
        <v>42</v>
      </c>
      <c r="B14" s="6"/>
      <c r="C14" s="6"/>
      <c r="D14" s="5"/>
      <c r="E14" s="17">
        <f>SUM(E11:E13)</f>
        <v>81500</v>
      </c>
      <c r="F14" s="17">
        <f>SUM(F11:F13)</f>
        <v>0</v>
      </c>
      <c r="G14" s="14"/>
      <c r="H14" s="5"/>
    </row>
    <row r="15" spans="1:8" ht="185.25" x14ac:dyDescent="0.2">
      <c r="A15" s="5" t="s">
        <v>43</v>
      </c>
      <c r="B15" s="6" t="s">
        <v>44</v>
      </c>
      <c r="C15" s="6" t="s">
        <v>45</v>
      </c>
      <c r="D15" s="6" t="s">
        <v>46</v>
      </c>
      <c r="E15" s="2">
        <v>93000</v>
      </c>
      <c r="F15" s="2">
        <v>0</v>
      </c>
      <c r="G15" s="4" t="s">
        <v>47</v>
      </c>
      <c r="H15" s="6" t="s">
        <v>48</v>
      </c>
    </row>
    <row r="16" spans="1:8" ht="15" x14ac:dyDescent="0.2">
      <c r="A16" s="18" t="s">
        <v>49</v>
      </c>
      <c r="B16" s="6"/>
      <c r="C16" s="6"/>
      <c r="D16" s="6"/>
      <c r="E16" s="17">
        <f>SUM(E15)</f>
        <v>93000</v>
      </c>
      <c r="F16" s="17">
        <f>SUM(F15)</f>
        <v>0</v>
      </c>
      <c r="G16" s="14"/>
      <c r="H16" s="6"/>
    </row>
    <row r="17" spans="1:8" ht="71.25" x14ac:dyDescent="0.2">
      <c r="A17" s="5" t="s">
        <v>50</v>
      </c>
      <c r="B17" s="8" t="s">
        <v>44</v>
      </c>
      <c r="C17" s="8" t="s">
        <v>51</v>
      </c>
      <c r="D17" s="8" t="s">
        <v>52</v>
      </c>
      <c r="E17" s="2">
        <v>1700</v>
      </c>
      <c r="F17" s="2">
        <v>0</v>
      </c>
      <c r="G17" s="7">
        <v>46062</v>
      </c>
      <c r="H17" s="19" t="s">
        <v>53</v>
      </c>
    </row>
    <row r="18" spans="1:8" ht="42.75" x14ac:dyDescent="0.2">
      <c r="A18" s="5" t="s">
        <v>50</v>
      </c>
      <c r="B18" s="8" t="s">
        <v>44</v>
      </c>
      <c r="C18" s="8" t="s">
        <v>23</v>
      </c>
      <c r="D18" s="8" t="s">
        <v>54</v>
      </c>
      <c r="E18" s="2">
        <v>7400</v>
      </c>
      <c r="F18" s="2">
        <v>0</v>
      </c>
      <c r="G18" s="7">
        <v>46065</v>
      </c>
      <c r="H18" s="6" t="s">
        <v>55</v>
      </c>
    </row>
    <row r="19" spans="1:8" ht="57" x14ac:dyDescent="0.2">
      <c r="A19" s="5" t="s">
        <v>50</v>
      </c>
      <c r="B19" s="8" t="s">
        <v>44</v>
      </c>
      <c r="C19" s="8" t="s">
        <v>56</v>
      </c>
      <c r="D19" s="8" t="s">
        <v>57</v>
      </c>
      <c r="E19" s="2">
        <v>500</v>
      </c>
      <c r="F19" s="2">
        <v>0</v>
      </c>
      <c r="G19" s="7">
        <v>46066</v>
      </c>
      <c r="H19" s="8" t="s">
        <v>134</v>
      </c>
    </row>
    <row r="20" spans="1:8" ht="57" x14ac:dyDescent="0.2">
      <c r="A20" s="5" t="s">
        <v>50</v>
      </c>
      <c r="B20" s="8" t="s">
        <v>44</v>
      </c>
      <c r="C20" s="8" t="s">
        <v>58</v>
      </c>
      <c r="D20" s="8" t="s">
        <v>59</v>
      </c>
      <c r="E20" s="2">
        <v>300</v>
      </c>
      <c r="F20" s="2">
        <v>0</v>
      </c>
      <c r="G20" s="7">
        <v>46066</v>
      </c>
      <c r="H20" s="8" t="s">
        <v>53</v>
      </c>
    </row>
    <row r="21" spans="1:8" ht="128.25" x14ac:dyDescent="0.2">
      <c r="A21" s="5" t="s">
        <v>50</v>
      </c>
      <c r="B21" s="8" t="s">
        <v>44</v>
      </c>
      <c r="C21" s="8" t="s">
        <v>60</v>
      </c>
      <c r="D21" s="8" t="s">
        <v>61</v>
      </c>
      <c r="E21" s="2">
        <v>10000</v>
      </c>
      <c r="F21" s="2">
        <v>0</v>
      </c>
      <c r="G21" s="1" t="s">
        <v>62</v>
      </c>
      <c r="H21" s="6" t="s">
        <v>63</v>
      </c>
    </row>
    <row r="22" spans="1:8" ht="128.25" x14ac:dyDescent="0.2">
      <c r="A22" s="5" t="s">
        <v>50</v>
      </c>
      <c r="B22" s="8" t="s">
        <v>44</v>
      </c>
      <c r="C22" s="8" t="s">
        <v>64</v>
      </c>
      <c r="D22" s="8" t="s">
        <v>65</v>
      </c>
      <c r="E22" s="2">
        <v>20600</v>
      </c>
      <c r="F22" s="2">
        <v>0</v>
      </c>
      <c r="G22" s="7">
        <v>46065</v>
      </c>
      <c r="H22" s="8" t="s">
        <v>66</v>
      </c>
    </row>
    <row r="23" spans="1:8" ht="71.25" x14ac:dyDescent="0.2">
      <c r="A23" s="5" t="s">
        <v>50</v>
      </c>
      <c r="B23" s="8" t="s">
        <v>44</v>
      </c>
      <c r="C23" s="8" t="s">
        <v>67</v>
      </c>
      <c r="D23" s="8" t="s">
        <v>68</v>
      </c>
      <c r="E23" s="2">
        <v>500</v>
      </c>
      <c r="F23" s="2">
        <v>0</v>
      </c>
      <c r="G23" s="7">
        <v>46066</v>
      </c>
      <c r="H23" s="6" t="s">
        <v>69</v>
      </c>
    </row>
    <row r="24" spans="1:8" ht="114" x14ac:dyDescent="0.2">
      <c r="A24" s="5" t="s">
        <v>50</v>
      </c>
      <c r="B24" s="8" t="s">
        <v>44</v>
      </c>
      <c r="C24" s="8" t="s">
        <v>70</v>
      </c>
      <c r="D24" s="8" t="s">
        <v>71</v>
      </c>
      <c r="E24" s="2">
        <v>10600</v>
      </c>
      <c r="F24" s="2">
        <v>0</v>
      </c>
      <c r="G24" s="7">
        <v>46066</v>
      </c>
      <c r="H24" s="6" t="s">
        <v>72</v>
      </c>
    </row>
    <row r="25" spans="1:8" ht="57" x14ac:dyDescent="0.2">
      <c r="A25" s="5" t="s">
        <v>50</v>
      </c>
      <c r="B25" s="8" t="s">
        <v>44</v>
      </c>
      <c r="C25" s="8" t="s">
        <v>73</v>
      </c>
      <c r="D25" s="8" t="s">
        <v>74</v>
      </c>
      <c r="E25" s="2">
        <v>35600</v>
      </c>
      <c r="F25" s="2">
        <v>0</v>
      </c>
      <c r="G25" s="7">
        <v>46066</v>
      </c>
      <c r="H25" s="6" t="s">
        <v>75</v>
      </c>
    </row>
    <row r="26" spans="1:8" ht="42.75" x14ac:dyDescent="0.2">
      <c r="A26" s="5" t="s">
        <v>50</v>
      </c>
      <c r="B26" s="8" t="s">
        <v>44</v>
      </c>
      <c r="C26" s="8" t="s">
        <v>76</v>
      </c>
      <c r="D26" s="8" t="s">
        <v>77</v>
      </c>
      <c r="E26" s="2">
        <v>3600</v>
      </c>
      <c r="F26" s="2">
        <v>0</v>
      </c>
      <c r="G26" s="7">
        <v>46066</v>
      </c>
      <c r="H26" s="6" t="s">
        <v>78</v>
      </c>
    </row>
    <row r="27" spans="1:8" ht="71.25" x14ac:dyDescent="0.2">
      <c r="A27" s="5" t="s">
        <v>50</v>
      </c>
      <c r="B27" s="8" t="s">
        <v>44</v>
      </c>
      <c r="C27" s="8" t="s">
        <v>79</v>
      </c>
      <c r="D27" s="8" t="s">
        <v>80</v>
      </c>
      <c r="E27" s="2">
        <v>2700</v>
      </c>
      <c r="F27" s="2">
        <v>0</v>
      </c>
      <c r="G27" s="7">
        <v>46066</v>
      </c>
      <c r="H27" s="8" t="s">
        <v>81</v>
      </c>
    </row>
    <row r="28" spans="1:8" ht="130.5" customHeight="1" x14ac:dyDescent="0.2">
      <c r="A28" s="5" t="s">
        <v>50</v>
      </c>
      <c r="B28" s="8" t="s">
        <v>44</v>
      </c>
      <c r="C28" s="8" t="s">
        <v>82</v>
      </c>
      <c r="D28" s="8" t="s">
        <v>83</v>
      </c>
      <c r="E28" s="2">
        <v>18000</v>
      </c>
      <c r="F28" s="2">
        <v>0</v>
      </c>
      <c r="G28" s="7">
        <v>46062</v>
      </c>
      <c r="H28" s="6" t="s">
        <v>84</v>
      </c>
    </row>
    <row r="29" spans="1:8" ht="15" x14ac:dyDescent="0.2">
      <c r="A29" s="18" t="s">
        <v>85</v>
      </c>
      <c r="B29" s="8"/>
      <c r="C29" s="8"/>
      <c r="D29" s="8"/>
      <c r="E29" s="17">
        <f>SUM(E17:E28)</f>
        <v>111500</v>
      </c>
      <c r="F29" s="17">
        <f>SUM(F17:F28)</f>
        <v>0</v>
      </c>
      <c r="G29" s="7"/>
      <c r="H29" s="5"/>
    </row>
    <row r="30" spans="1:8" ht="71.25" x14ac:dyDescent="0.2">
      <c r="A30" s="5" t="s">
        <v>86</v>
      </c>
      <c r="B30" s="8" t="s">
        <v>44</v>
      </c>
      <c r="C30" s="8" t="s">
        <v>51</v>
      </c>
      <c r="D30" s="8" t="s">
        <v>87</v>
      </c>
      <c r="E30" s="22">
        <v>9700</v>
      </c>
      <c r="F30" s="9">
        <v>0</v>
      </c>
      <c r="G30" s="7">
        <v>46062</v>
      </c>
      <c r="H30" s="19" t="s">
        <v>88</v>
      </c>
    </row>
    <row r="31" spans="1:8" ht="57" x14ac:dyDescent="0.2">
      <c r="A31" s="5" t="s">
        <v>86</v>
      </c>
      <c r="B31" s="8" t="s">
        <v>44</v>
      </c>
      <c r="C31" s="8" t="s">
        <v>89</v>
      </c>
      <c r="D31" s="8" t="s">
        <v>90</v>
      </c>
      <c r="E31" s="22">
        <v>4400</v>
      </c>
      <c r="F31" s="9">
        <v>0</v>
      </c>
      <c r="G31" s="7">
        <v>46070</v>
      </c>
      <c r="H31" s="8" t="s">
        <v>91</v>
      </c>
    </row>
    <row r="32" spans="1:8" ht="156.75" x14ac:dyDescent="0.2">
      <c r="A32" s="5" t="s">
        <v>86</v>
      </c>
      <c r="B32" s="8" t="s">
        <v>44</v>
      </c>
      <c r="C32" s="8" t="s">
        <v>23</v>
      </c>
      <c r="D32" s="8" t="s">
        <v>54</v>
      </c>
      <c r="E32" s="22">
        <v>30000</v>
      </c>
      <c r="F32" s="9">
        <v>0</v>
      </c>
      <c r="G32" s="7">
        <v>46065</v>
      </c>
      <c r="H32" s="8" t="s">
        <v>92</v>
      </c>
    </row>
    <row r="33" spans="1:8" ht="57" x14ac:dyDescent="0.2">
      <c r="A33" s="5" t="s">
        <v>86</v>
      </c>
      <c r="B33" s="8" t="s">
        <v>44</v>
      </c>
      <c r="C33" s="8" t="s">
        <v>93</v>
      </c>
      <c r="D33" s="8" t="s">
        <v>94</v>
      </c>
      <c r="E33" s="22">
        <v>900</v>
      </c>
      <c r="F33" s="9">
        <v>0</v>
      </c>
      <c r="G33" s="7">
        <v>46066</v>
      </c>
      <c r="H33" s="19" t="s">
        <v>53</v>
      </c>
    </row>
    <row r="34" spans="1:8" ht="71.25" x14ac:dyDescent="0.2">
      <c r="A34" s="5" t="s">
        <v>86</v>
      </c>
      <c r="B34" s="8" t="s">
        <v>44</v>
      </c>
      <c r="C34" s="8" t="s">
        <v>95</v>
      </c>
      <c r="D34" s="8" t="s">
        <v>96</v>
      </c>
      <c r="E34" s="22">
        <v>400</v>
      </c>
      <c r="F34" s="9">
        <v>0</v>
      </c>
      <c r="G34" s="7">
        <v>46066</v>
      </c>
      <c r="H34" s="8" t="s">
        <v>97</v>
      </c>
    </row>
    <row r="35" spans="1:8" ht="57" x14ac:dyDescent="0.2">
      <c r="A35" s="5" t="s">
        <v>86</v>
      </c>
      <c r="B35" s="8" t="s">
        <v>44</v>
      </c>
      <c r="C35" s="8" t="s">
        <v>73</v>
      </c>
      <c r="D35" s="8" t="s">
        <v>98</v>
      </c>
      <c r="E35" s="22">
        <v>2200</v>
      </c>
      <c r="F35" s="9">
        <v>0</v>
      </c>
      <c r="G35" s="1" t="s">
        <v>37</v>
      </c>
      <c r="H35" s="6" t="s">
        <v>75</v>
      </c>
    </row>
    <row r="36" spans="1:8" ht="199.5" x14ac:dyDescent="0.2">
      <c r="A36" s="5" t="s">
        <v>86</v>
      </c>
      <c r="B36" s="8" t="s">
        <v>44</v>
      </c>
      <c r="C36" s="8" t="s">
        <v>99</v>
      </c>
      <c r="D36" s="8" t="s">
        <v>100</v>
      </c>
      <c r="E36" s="22">
        <v>27700</v>
      </c>
      <c r="F36" s="9">
        <v>0</v>
      </c>
      <c r="G36" s="1" t="s">
        <v>135</v>
      </c>
      <c r="H36" s="8" t="s">
        <v>101</v>
      </c>
    </row>
    <row r="37" spans="1:8" ht="42.75" x14ac:dyDescent="0.2">
      <c r="A37" s="5" t="s">
        <v>86</v>
      </c>
      <c r="B37" s="8" t="s">
        <v>44</v>
      </c>
      <c r="C37" s="8" t="s">
        <v>76</v>
      </c>
      <c r="D37" s="8" t="s">
        <v>102</v>
      </c>
      <c r="E37" s="22">
        <v>21800</v>
      </c>
      <c r="F37" s="9">
        <v>0</v>
      </c>
      <c r="G37" s="7">
        <v>46066</v>
      </c>
      <c r="H37" s="8" t="s">
        <v>53</v>
      </c>
    </row>
    <row r="38" spans="1:8" ht="71.25" x14ac:dyDescent="0.2">
      <c r="A38" s="5" t="s">
        <v>86</v>
      </c>
      <c r="B38" s="8" t="s">
        <v>44</v>
      </c>
      <c r="C38" s="6" t="s">
        <v>103</v>
      </c>
      <c r="D38" s="8" t="s">
        <v>138</v>
      </c>
      <c r="E38" s="22">
        <v>4200</v>
      </c>
      <c r="F38" s="9">
        <v>0</v>
      </c>
      <c r="G38" s="7">
        <v>46066</v>
      </c>
      <c r="H38" s="8"/>
    </row>
    <row r="39" spans="1:8" ht="57" x14ac:dyDescent="0.2">
      <c r="A39" s="5" t="s">
        <v>86</v>
      </c>
      <c r="B39" s="8" t="s">
        <v>44</v>
      </c>
      <c r="C39" s="8" t="s">
        <v>104</v>
      </c>
      <c r="D39" s="8" t="s">
        <v>105</v>
      </c>
      <c r="E39" s="22">
        <v>2100</v>
      </c>
      <c r="F39" s="9">
        <v>0</v>
      </c>
      <c r="G39" s="1" t="s">
        <v>106</v>
      </c>
      <c r="H39" s="8" t="s">
        <v>107</v>
      </c>
    </row>
    <row r="40" spans="1:8" ht="42.75" x14ac:dyDescent="0.2">
      <c r="A40" s="5" t="s">
        <v>86</v>
      </c>
      <c r="B40" s="8" t="s">
        <v>44</v>
      </c>
      <c r="C40" s="8" t="s">
        <v>108</v>
      </c>
      <c r="D40" s="8" t="s">
        <v>109</v>
      </c>
      <c r="E40" s="22">
        <v>800</v>
      </c>
      <c r="F40" s="9">
        <v>0</v>
      </c>
      <c r="G40" s="7">
        <v>46066</v>
      </c>
      <c r="H40" s="6" t="s">
        <v>110</v>
      </c>
    </row>
    <row r="41" spans="1:8" ht="15" x14ac:dyDescent="0.2">
      <c r="A41" s="18" t="s">
        <v>111</v>
      </c>
      <c r="B41" s="5"/>
      <c r="C41" s="5"/>
      <c r="D41" s="5"/>
      <c r="E41" s="17">
        <f>SUM(E30:E40)</f>
        <v>104200</v>
      </c>
      <c r="F41" s="17">
        <f>SUM(F30:F40)</f>
        <v>0</v>
      </c>
      <c r="G41" s="5"/>
      <c r="H41" s="5"/>
    </row>
    <row r="42" spans="1:8" ht="71.25" x14ac:dyDescent="0.2">
      <c r="A42" s="5" t="s">
        <v>112</v>
      </c>
      <c r="B42" s="6" t="s">
        <v>113</v>
      </c>
      <c r="C42" s="8" t="s">
        <v>103</v>
      </c>
      <c r="D42" s="6" t="s">
        <v>114</v>
      </c>
      <c r="E42" s="2">
        <v>86000</v>
      </c>
      <c r="F42" s="2">
        <v>0</v>
      </c>
      <c r="G42" s="20">
        <v>46066</v>
      </c>
      <c r="H42" s="6" t="s">
        <v>115</v>
      </c>
    </row>
    <row r="43" spans="1:8" ht="15" x14ac:dyDescent="0.2">
      <c r="A43" s="18" t="s">
        <v>116</v>
      </c>
      <c r="B43" s="6"/>
      <c r="C43" s="6"/>
      <c r="D43" s="6"/>
      <c r="E43" s="17">
        <f>SUM(E42)</f>
        <v>86000</v>
      </c>
      <c r="F43" s="17">
        <f>SUM(F42)</f>
        <v>0</v>
      </c>
      <c r="G43" s="20"/>
      <c r="H43" s="6"/>
    </row>
    <row r="44" spans="1:8" ht="71.25" x14ac:dyDescent="0.2">
      <c r="A44" s="5" t="s">
        <v>117</v>
      </c>
      <c r="B44" s="6" t="s">
        <v>118</v>
      </c>
      <c r="C44" s="6" t="s">
        <v>103</v>
      </c>
      <c r="D44" s="5" t="s">
        <v>119</v>
      </c>
      <c r="E44" s="2">
        <v>17100</v>
      </c>
      <c r="F44" s="2">
        <v>0</v>
      </c>
      <c r="G44" s="20">
        <v>46066</v>
      </c>
      <c r="H44" s="5"/>
    </row>
    <row r="45" spans="1:8" ht="42.75" x14ac:dyDescent="0.2">
      <c r="A45" s="5" t="s">
        <v>117</v>
      </c>
      <c r="B45" s="6" t="s">
        <v>118</v>
      </c>
      <c r="C45" s="6" t="s">
        <v>120</v>
      </c>
      <c r="D45" s="5" t="s">
        <v>121</v>
      </c>
      <c r="E45" s="2">
        <v>15800</v>
      </c>
      <c r="F45" s="2">
        <v>0</v>
      </c>
      <c r="G45" s="20">
        <v>46066</v>
      </c>
      <c r="H45" s="5"/>
    </row>
    <row r="46" spans="1:8" ht="42.75" x14ac:dyDescent="0.2">
      <c r="A46" s="5" t="s">
        <v>117</v>
      </c>
      <c r="B46" s="6" t="s">
        <v>122</v>
      </c>
      <c r="C46" s="6" t="s">
        <v>40</v>
      </c>
      <c r="D46" s="5" t="s">
        <v>41</v>
      </c>
      <c r="E46" s="2">
        <v>27600</v>
      </c>
      <c r="F46" s="2">
        <v>0</v>
      </c>
      <c r="G46" s="20">
        <v>46062</v>
      </c>
      <c r="H46" s="5"/>
    </row>
    <row r="47" spans="1:8" ht="57" x14ac:dyDescent="0.2">
      <c r="A47" s="5" t="s">
        <v>117</v>
      </c>
      <c r="B47" s="6" t="s">
        <v>122</v>
      </c>
      <c r="C47" s="6" t="s">
        <v>123</v>
      </c>
      <c r="D47" s="5" t="s">
        <v>124</v>
      </c>
      <c r="E47" s="2">
        <v>8200</v>
      </c>
      <c r="F47" s="2">
        <v>0</v>
      </c>
      <c r="G47" s="20">
        <v>46065</v>
      </c>
      <c r="H47" s="5"/>
    </row>
    <row r="48" spans="1:8" ht="42.75" x14ac:dyDescent="0.2">
      <c r="A48" s="5" t="s">
        <v>117</v>
      </c>
      <c r="B48" s="6" t="s">
        <v>125</v>
      </c>
      <c r="C48" s="6" t="s">
        <v>126</v>
      </c>
      <c r="D48" s="5" t="s">
        <v>127</v>
      </c>
      <c r="E48" s="2">
        <v>6400</v>
      </c>
      <c r="F48" s="2">
        <v>0</v>
      </c>
      <c r="G48" s="20">
        <v>46062</v>
      </c>
      <c r="H48" s="5"/>
    </row>
    <row r="49" spans="1:8" ht="42.75" x14ac:dyDescent="0.2">
      <c r="A49" s="5" t="s">
        <v>117</v>
      </c>
      <c r="B49" s="6" t="s">
        <v>125</v>
      </c>
      <c r="C49" s="6" t="s">
        <v>128</v>
      </c>
      <c r="D49" s="5" t="s">
        <v>129</v>
      </c>
      <c r="E49" s="2">
        <v>5800</v>
      </c>
      <c r="F49" s="2">
        <v>0</v>
      </c>
      <c r="G49" s="20">
        <v>46062</v>
      </c>
      <c r="H49" s="5"/>
    </row>
    <row r="50" spans="1:8" ht="15" x14ac:dyDescent="0.2">
      <c r="A50" s="18" t="s">
        <v>130</v>
      </c>
      <c r="B50" s="6"/>
      <c r="C50" s="4"/>
      <c r="D50" s="14"/>
      <c r="E50" s="17">
        <f>SUM(E44:E49)</f>
        <v>80900</v>
      </c>
      <c r="F50" s="17">
        <f>SUM(F44:F49)</f>
        <v>0</v>
      </c>
      <c r="G50" s="20"/>
      <c r="H50" s="14"/>
    </row>
    <row r="51" spans="1:8" ht="15" x14ac:dyDescent="0.25">
      <c r="A51" s="11" t="s">
        <v>131</v>
      </c>
      <c r="B51" s="15"/>
      <c r="C51" s="15"/>
      <c r="D51" s="15"/>
      <c r="E51" s="21">
        <f>E4+E8+E10+E14+E16+E29+E41+E50+E43</f>
        <v>728100</v>
      </c>
      <c r="F51" s="21">
        <f>F4+F8+F10+F14+F16+F29+F41+F50</f>
        <v>55900</v>
      </c>
      <c r="G51" s="15"/>
      <c r="H51" s="15"/>
    </row>
  </sheetData>
  <phoneticPr fontId="1" type="noConversion"/>
  <pageMargins left="0.70866141732283472" right="0.70866141732283472" top="0.78740157480314965" bottom="0.78740157480314965" header="0.31496062992125984" footer="0.31496062992125984"/>
  <pageSetup paperSize="9"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D969D-7548-4A56-8E33-E8BD5109CF29}">
  <dimension ref="A1:A2"/>
  <sheetViews>
    <sheetView workbookViewId="0">
      <selection activeCell="A3" sqref="A3"/>
    </sheetView>
  </sheetViews>
  <sheetFormatPr baseColWidth="10" defaultColWidth="11" defaultRowHeight="14.25" x14ac:dyDescent="0.2"/>
  <sheetData>
    <row r="1" spans="1:1" x14ac:dyDescent="0.2">
      <c r="A1" t="s">
        <v>132</v>
      </c>
    </row>
    <row r="2" spans="1:1" x14ac:dyDescent="0.2">
      <c r="A2" t="s">
        <v>133</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31CF1B7A394FA43BE9840DFC395CAE0" ma:contentTypeVersion="4" ma:contentTypeDescription="Ein neues Dokument erstellen." ma:contentTypeScope="" ma:versionID="cc35202499478e7b1a3e8e278591ffa2">
  <xsd:schema xmlns:xsd="http://www.w3.org/2001/XMLSchema" xmlns:xs="http://www.w3.org/2001/XMLSchema" xmlns:p="http://schemas.microsoft.com/office/2006/metadata/properties" xmlns:ns2="4cadb78f-0195-4cb6-826f-e8df884d781d" targetNamespace="http://schemas.microsoft.com/office/2006/metadata/properties" ma:root="true" ma:fieldsID="8ef27f75885202481217486631e51159" ns2:_="">
    <xsd:import namespace="4cadb78f-0195-4cb6-826f-e8df884d781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db78f-0195-4cb6-826f-e8df884d78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627468-093F-417C-BBD6-2F8D52DC6594}">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4cadb78f-0195-4cb6-826f-e8df884d781d"/>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BCE3083-5280-44F2-A592-C40FB3BBBC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adb78f-0195-4cb6-826f-e8df884d7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F1AB65-7F72-47E1-8E3E-1BB88D79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Tabelle1</vt:lpstr>
      <vt:lpstr>Tabelle2</vt:lpstr>
      <vt:lpstr>Tabelle1!Druckbereich</vt:lpstr>
      <vt:lpstr>Tabelle1!Drucktitel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Widmer Claudia, STA-ARP-PR</dc:creator>
  <cp:keywords/>
  <dc:description/>
  <cp:lastModifiedBy>Widmer Claudia, STA-ARP-PR</cp:lastModifiedBy>
  <cp:revision/>
  <cp:lastPrinted>2025-12-01T16:17:20Z</cp:lastPrinted>
  <dcterms:created xsi:type="dcterms:W3CDTF">2025-09-01T13:37:53Z</dcterms:created>
  <dcterms:modified xsi:type="dcterms:W3CDTF">2026-01-27T10:38:48Z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fdd986-87d9-48c6-acda-407b1ab5fef0_Enabled">
    <vt:lpwstr>true</vt:lpwstr>
  </property>
  <property fmtid="{D5CDD505-2E9C-101B-9397-08002B2CF9AE}" pid="3" name="MSIP_Label_74fdd986-87d9-48c6-acda-407b1ab5fef0_SetDate">
    <vt:lpwstr>2025-09-01T14:00:21Z</vt:lpwstr>
  </property>
  <property fmtid="{D5CDD505-2E9C-101B-9397-08002B2CF9AE}" pid="4" name="MSIP_Label_74fdd986-87d9-48c6-acda-407b1ab5fef0_Method">
    <vt:lpwstr>Standard</vt:lpwstr>
  </property>
  <property fmtid="{D5CDD505-2E9C-101B-9397-08002B2CF9AE}" pid="5" name="MSIP_Label_74fdd986-87d9-48c6-acda-407b1ab5fef0_Name">
    <vt:lpwstr>NICHT KLASSIFIZIERT</vt:lpwstr>
  </property>
  <property fmtid="{D5CDD505-2E9C-101B-9397-08002B2CF9AE}" pid="6" name="MSIP_Label_74fdd986-87d9-48c6-acda-407b1ab5fef0_SiteId">
    <vt:lpwstr>cb96f99a-a111-42d7-9f65-e111197ba4bb</vt:lpwstr>
  </property>
  <property fmtid="{D5CDD505-2E9C-101B-9397-08002B2CF9AE}" pid="7" name="MSIP_Label_74fdd986-87d9-48c6-acda-407b1ab5fef0_ActionId">
    <vt:lpwstr>45320247-7b3a-4b9d-9e13-7cc315974d56</vt:lpwstr>
  </property>
  <property fmtid="{D5CDD505-2E9C-101B-9397-08002B2CF9AE}" pid="8" name="MSIP_Label_74fdd986-87d9-48c6-acda-407b1ab5fef0_ContentBits">
    <vt:lpwstr>0</vt:lpwstr>
  </property>
  <property fmtid="{D5CDD505-2E9C-101B-9397-08002B2CF9AE}" pid="9" name="ContentTypeId">
    <vt:lpwstr>0x010100B31CF1B7A394FA43BE9840DFC395CAE0</vt:lpwstr>
  </property>
</Properties>
</file>